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400" windowHeight="11640" activeTab="0"/>
  </bookViews>
  <sheets>
    <sheet name="Przedsięwzięcia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<sst xmlns="http://schemas.openxmlformats.org/spreadsheetml/2006/main" count="38" uniqueCount="32">
  <si>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Lp</t>
  </si>
  <si>
    <t xml:space="preserve">Nazwa i cel </t>
  </si>
  <si>
    <t>jednostka odpowiedzialna lub koordynująca</t>
  </si>
  <si>
    <t>okres realizacji</t>
  </si>
  <si>
    <t>łączne nakłady finansowe</t>
  </si>
  <si>
    <t xml:space="preserve">limity wydatków w poszczególnych latach </t>
  </si>
  <si>
    <t>(w wierszu program/umowa)</t>
  </si>
  <si>
    <t>(wszystkie lata)</t>
  </si>
  <si>
    <t>od</t>
  </si>
  <si>
    <t>do</t>
  </si>
  <si>
    <t>Przedsięwzięcia ogółem</t>
  </si>
  <si>
    <t xml:space="preserve"> - wydatki bieżące</t>
  </si>
  <si>
    <t xml:space="preserve"> - wydatki majątkowe</t>
  </si>
  <si>
    <t>I.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</si>
  <si>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</si>
  <si>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</si>
  <si>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</si>
  <si>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Program: Program Operacyjny Innowacyjna Gospodarka</t>
  </si>
  <si>
    <t>Program: Program Operacyjny Kapitał Ludzki</t>
  </si>
  <si>
    <t>Urząd Miasta Sanoka</t>
  </si>
  <si>
    <t>Program: Regionalny Program Operacyjny Województwa Podkarpackiego na lata 2007-2013</t>
  </si>
  <si>
    <r>
      <t xml:space="preserve">Sanocki program indywidualizacji nauczania w klasach I-III (Dz. 854 Rdz. 85495) Wydatki bieżące                                                                                    </t>
    </r>
    <r>
      <rPr>
        <b/>
        <sz val="9"/>
        <color indexed="8"/>
        <rFont val="Bookman Old Style"/>
        <family val="1"/>
      </rPr>
      <t>Cel:</t>
    </r>
    <r>
      <rPr>
        <sz val="9"/>
        <color indexed="8"/>
        <rFont val="Bookman Old Style"/>
        <family val="1"/>
      </rPr>
      <t>Podniesienie poziomu jakości nauczania początkowego 6 SP prowadzonych przez gminę Sanok poprzez indywidualizację procesu nauczania  uczniów klas 1-3 do końca roku 2013.</t>
    </r>
  </si>
  <si>
    <t>PSeAP - Podkarpacki System e-Administarcji Publicznej  (Dz. 720 Rdz.72095) Wydatki majątkowe</t>
  </si>
  <si>
    <t xml:space="preserve">Załącznik Nr 2 do Uchwały Nr </t>
  </si>
  <si>
    <t xml:space="preserve">Rady Miasta Sanoka  z dnia </t>
  </si>
  <si>
    <t>Sanocki Park Dziedzictwa Kulturowego. Etap VII. Rewitalizacja placu św. Michała wraz z przyległymi ulicami" (Dz. 600 Rdz. 60016) Wydatki majątkowe</t>
  </si>
  <si>
    <r>
      <t>Cel</t>
    </r>
    <r>
      <rPr>
        <sz val="9"/>
        <rFont val="Bookman Old Style"/>
        <family val="1"/>
      </rPr>
      <t>: Poprawa stanu dostosowania obszaru centrum historycznego Sanoka do potrzeb społecznych, kulturowych, gospodarczych i turystycznych oraz mieszkalnych. Zahamowanie degradacji pod względem technicznym, estetycznym i funkcjonalnym oraz społecznym i poprawa wykorzystania zabytkowego obiektów MDK poprzez nadanie mu nowej funkcjonalności w zakresie oferty kulturalnej.</t>
    </r>
  </si>
  <si>
    <t>Poprawa atrakcyjności turystycznej miasta Sanoka poprzez renowację polichromii w kościele przyklasztornym  o.o. Franciszkanów oraz budowę wielopoziomowego parkingu w okolicach rynku miejskiego" (Dz. 600 Rdz. 60016) Wydatki majątkowe</t>
  </si>
  <si>
    <r>
      <t xml:space="preserve">Przeciwdziałanie wykluczeniu cyfrowemu na terenie miasta Sanoka (Dz. 720 Rdz. 72095) Wydatki bieżące                               </t>
    </r>
    <r>
      <rPr>
        <b/>
        <sz val="9"/>
        <rFont val="Bookman Old Style"/>
        <family val="1"/>
      </rPr>
      <t>Cel:</t>
    </r>
    <r>
      <rPr>
        <sz val="9"/>
        <rFont val="Bookman Old Style"/>
        <family val="1"/>
      </rPr>
      <t>Dostarczenie Internetu do 300 gospodarstw domowych, zagrożonych wykluczeniem cyfrowym na terenie miasta  Sanoka</t>
    </r>
  </si>
  <si>
    <t xml:space="preserve">                                                                                                              Cel: Zapewnienie mieszkańcom Podkarpacia możliwości korzystania z szerokiego zakresu usług publicznych dostępnych drogą elektroniczną dzięki budowie regionalnego środowiska e-Administarcja, wprowadzeniu zdefiniowanych procedur obsługi i standardów informatycznych oraz modernizacja infrastruktury teleinformatycznej urzędów administracji lokalnej.</t>
  </si>
  <si>
    <r>
      <t>Cel</t>
    </r>
    <r>
      <rPr>
        <sz val="9"/>
        <rFont val="Bookman Old Style"/>
        <family val="1"/>
      </rPr>
      <t>:Poprawa atrakcyjności turystycznej Miasta Sanoka poprzez przewrócenie dawnych walorów estetycznych i plastycznych wnętrza kościoła O.O. Franciszkanów oraz poprawa infrastruktury okołoturystycznej w centrum miasta.</t>
    </r>
  </si>
  <si>
    <t>Limit zobowiązań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</si>
</sst>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yyyy\-mm\-dd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Bookman Old Style"/>
      <family val="1"/>
    </font>
    <font>
      <sz val="10"/>
      <name val="Bookman Old Style"/>
      <family val="1"/>
    </font>
    <font>
      <sz val="9"/>
      <color indexed="8"/>
      <name val="Bookman Old Style"/>
      <family val="1"/>
    </font>
    <font>
      <b/>
      <sz val="10"/>
      <name val="Arial"/>
      <family val="0"/>
    </font>
    <font>
      <b/>
      <u val="single"/>
      <sz val="10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10" xfId="44" applyFont="1" applyBorder="1" applyAlignment="1" applyProtection="1">
      <alignment horizontal="center" vertical="center" wrapText="1"/>
      <protection/>
    </xf>
    <xf numFmtId="2" fontId="3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20">
      <selection activeCell="B31" sqref="B31"/>
    </sheetView>
  </sheetViews>
  <sheetFormatPr defaultColWidth="9.140625" defaultRowHeight="12.75"/>
  <cols>
    <col min="1" max="1" width="3.8515625" style="0" customWidth="1"/>
    <col min="2" max="2" width="56.8515625" style="0" customWidth="1"/>
    <col min="3" max="3" width="15.8515625" style="1" customWidth="1"/>
    <col min="4" max="5" width="9.28125" style="0" bestFit="1" customWidth="1"/>
    <col min="6" max="6" width="17.8515625" style="0" customWidth="1"/>
    <col min="7" max="8" width="15.421875" style="0" bestFit="1" customWidth="1"/>
    <col min="9" max="9" width="15.140625" style="0" customWidth="1"/>
  </cols>
  <sheetData>
    <row r="1" spans="1:2" ht="12.75">
      <c r="A1" s="35" t="s">
        <v>23</v>
      </c>
      <c r="B1" s="36"/>
    </row>
    <row r="2" spans="1:2" ht="12.75">
      <c r="A2" s="35" t="s">
        <v>24</v>
      </c>
      <c r="B2" s="36"/>
    </row>
    <row r="3" spans="1:9" s="4" customFormat="1" ht="56.25" customHeight="1">
      <c r="A3" s="69" t="s">
        <v>0</v>
      </c>
      <c r="B3" s="69" t="s">
        <v>1</v>
      </c>
      <c r="C3" s="69" t="s">
        <v>2</v>
      </c>
      <c r="D3" s="71" t="s">
        <v>3</v>
      </c>
      <c r="E3" s="71"/>
      <c r="F3" s="69" t="s">
        <v>4</v>
      </c>
      <c r="G3" s="73" t="s">
        <v>5</v>
      </c>
      <c r="H3" s="42"/>
      <c r="I3" s="72" t="s">
        <v>31</v>
      </c>
    </row>
    <row r="4" spans="1:9" s="4" customFormat="1" ht="24" customHeight="1">
      <c r="A4" s="69"/>
      <c r="B4" s="69"/>
      <c r="C4" s="69"/>
      <c r="D4" s="71" t="s">
        <v>6</v>
      </c>
      <c r="E4" s="71"/>
      <c r="F4" s="69"/>
      <c r="G4" s="73" t="s">
        <v>7</v>
      </c>
      <c r="H4" s="42"/>
      <c r="I4" s="72"/>
    </row>
    <row r="5" spans="1:9" s="5" customFormat="1" ht="12.75">
      <c r="A5" s="69"/>
      <c r="B5" s="69"/>
      <c r="C5" s="69"/>
      <c r="D5" s="8" t="s">
        <v>8</v>
      </c>
      <c r="E5" s="8" t="s">
        <v>9</v>
      </c>
      <c r="F5" s="69"/>
      <c r="G5" s="8">
        <v>2012</v>
      </c>
      <c r="H5" s="8">
        <v>2013</v>
      </c>
      <c r="I5" s="72"/>
    </row>
    <row r="6" spans="1:9" s="2" customFormat="1" ht="12.75">
      <c r="A6" s="21"/>
      <c r="B6" s="70" t="s">
        <v>10</v>
      </c>
      <c r="C6" s="70"/>
      <c r="D6" s="70"/>
      <c r="E6" s="70"/>
      <c r="F6" s="23">
        <f>+F7+F8</f>
        <v>24594237</v>
      </c>
      <c r="G6" s="23">
        <f>+G7+G8</f>
        <v>13457609</v>
      </c>
      <c r="H6" s="23">
        <f>+H7+H8</f>
        <v>9998276</v>
      </c>
      <c r="I6" s="23">
        <f>SUM(G6:H6)</f>
        <v>23455885</v>
      </c>
    </row>
    <row r="7" spans="1:9" s="14" customFormat="1" ht="12.75">
      <c r="A7" s="19"/>
      <c r="B7" s="66" t="s">
        <v>11</v>
      </c>
      <c r="C7" s="66"/>
      <c r="D7" s="66"/>
      <c r="E7" s="66"/>
      <c r="F7" s="24">
        <f>F11</f>
        <v>3551220</v>
      </c>
      <c r="G7" s="24">
        <f aca="true" t="shared" si="0" ref="F7:H8">+G11</f>
        <v>1439480</v>
      </c>
      <c r="H7" s="24">
        <f>+H11</f>
        <v>980280</v>
      </c>
      <c r="I7" s="25">
        <f>SUM(G7:H7)</f>
        <v>2419760</v>
      </c>
    </row>
    <row r="8" spans="1:9" s="14" customFormat="1" ht="12.75">
      <c r="A8" s="19"/>
      <c r="B8" s="66" t="s">
        <v>12</v>
      </c>
      <c r="C8" s="66"/>
      <c r="D8" s="66"/>
      <c r="E8" s="66"/>
      <c r="F8" s="24">
        <f t="shared" si="0"/>
        <v>21043017</v>
      </c>
      <c r="G8" s="24">
        <f>+G12</f>
        <v>12018129</v>
      </c>
      <c r="H8" s="24">
        <f t="shared" si="0"/>
        <v>9017996</v>
      </c>
      <c r="I8" s="25">
        <f>SUM(G8:H8)</f>
        <v>21036125</v>
      </c>
    </row>
    <row r="9" spans="1:9" s="14" customFormat="1" ht="12.75">
      <c r="A9" s="19"/>
      <c r="B9" s="19"/>
      <c r="C9" s="19"/>
      <c r="D9" s="19"/>
      <c r="E9" s="19"/>
      <c r="F9" s="24"/>
      <c r="G9" s="24"/>
      <c r="H9" s="24"/>
      <c r="I9" s="25"/>
    </row>
    <row r="10" spans="1:9" s="2" customFormat="1" ht="12.75">
      <c r="A10" s="22"/>
      <c r="B10" s="70" t="s">
        <v>13</v>
      </c>
      <c r="C10" s="70"/>
      <c r="D10" s="70"/>
      <c r="E10" s="70"/>
      <c r="F10" s="23">
        <f>+F11+F12</f>
        <v>24594237</v>
      </c>
      <c r="G10" s="23">
        <f>+G11+G12</f>
        <v>13457609</v>
      </c>
      <c r="H10" s="23">
        <f>+H11+H12</f>
        <v>9998276</v>
      </c>
      <c r="I10" s="23">
        <f>SUM(G10:H10)</f>
        <v>23455885</v>
      </c>
    </row>
    <row r="11" spans="1:9" s="14" customFormat="1" ht="12.75">
      <c r="A11" s="19"/>
      <c r="B11" s="66" t="s">
        <v>11</v>
      </c>
      <c r="C11" s="66"/>
      <c r="D11" s="66"/>
      <c r="E11" s="66"/>
      <c r="F11" s="24">
        <f aca="true" t="shared" si="1" ref="F11:H12">+F15</f>
        <v>3551220</v>
      </c>
      <c r="G11" s="24">
        <f t="shared" si="1"/>
        <v>1439480</v>
      </c>
      <c r="H11" s="24">
        <f t="shared" si="1"/>
        <v>980280</v>
      </c>
      <c r="I11" s="25">
        <f>SUM(G11:H11)</f>
        <v>2419760</v>
      </c>
    </row>
    <row r="12" spans="1:9" s="14" customFormat="1" ht="12.75">
      <c r="A12" s="19"/>
      <c r="B12" s="66" t="s">
        <v>12</v>
      </c>
      <c r="C12" s="66"/>
      <c r="D12" s="66"/>
      <c r="E12" s="66"/>
      <c r="F12" s="24">
        <f t="shared" si="1"/>
        <v>21043017</v>
      </c>
      <c r="G12" s="24">
        <f t="shared" si="1"/>
        <v>12018129</v>
      </c>
      <c r="H12" s="24">
        <f t="shared" si="1"/>
        <v>9017996</v>
      </c>
      <c r="I12" s="25">
        <f>SUM(G12:H12)</f>
        <v>21036125</v>
      </c>
    </row>
    <row r="13" spans="1:9" s="14" customFormat="1" ht="12.75">
      <c r="A13" s="19"/>
      <c r="B13" s="19"/>
      <c r="C13" s="19"/>
      <c r="D13" s="19"/>
      <c r="E13" s="19"/>
      <c r="F13" s="24"/>
      <c r="G13" s="24"/>
      <c r="H13" s="24"/>
      <c r="I13" s="25"/>
    </row>
    <row r="14" spans="1:9" s="26" customFormat="1" ht="33" customHeight="1">
      <c r="A14" s="22"/>
      <c r="B14" s="68" t="s">
        <v>14</v>
      </c>
      <c r="C14" s="68"/>
      <c r="D14" s="68"/>
      <c r="E14" s="68"/>
      <c r="F14" s="23">
        <f>F15+F16</f>
        <v>24594237</v>
      </c>
      <c r="G14" s="23">
        <f>G15+G16</f>
        <v>13457609</v>
      </c>
      <c r="H14" s="23">
        <f>SUM(H15:H16)</f>
        <v>9998276</v>
      </c>
      <c r="I14" s="23">
        <f>I15+I16</f>
        <v>3888835</v>
      </c>
    </row>
    <row r="15" spans="1:9" s="28" customFormat="1" ht="13.5">
      <c r="A15" s="19"/>
      <c r="B15" s="67" t="s">
        <v>15</v>
      </c>
      <c r="C15" s="67"/>
      <c r="D15" s="67"/>
      <c r="E15" s="67"/>
      <c r="F15" s="27">
        <f>F19+F23</f>
        <v>3551220</v>
      </c>
      <c r="G15" s="27">
        <f>G19+G23</f>
        <v>1439480</v>
      </c>
      <c r="H15" s="27">
        <f>H19+H23</f>
        <v>980280</v>
      </c>
      <c r="I15" s="27">
        <f>I19+I23</f>
        <v>2419760</v>
      </c>
    </row>
    <row r="16" spans="1:9" s="28" customFormat="1" ht="13.5">
      <c r="A16" s="19"/>
      <c r="B16" s="67" t="s">
        <v>16</v>
      </c>
      <c r="C16" s="67"/>
      <c r="D16" s="67"/>
      <c r="E16" s="67"/>
      <c r="F16" s="27">
        <f>F26+F28+F30</f>
        <v>21043017</v>
      </c>
      <c r="G16" s="27">
        <f>G26+G28+G30</f>
        <v>12018129</v>
      </c>
      <c r="H16" s="27">
        <f>H26+H28+H30</f>
        <v>9017996</v>
      </c>
      <c r="I16" s="27">
        <f>I26</f>
        <v>1469075</v>
      </c>
    </row>
    <row r="17" spans="1:9" s="28" customFormat="1" ht="13.5">
      <c r="A17" s="19"/>
      <c r="B17" s="20"/>
      <c r="C17" s="20"/>
      <c r="D17" s="20"/>
      <c r="E17" s="20"/>
      <c r="F17" s="27"/>
      <c r="G17" s="27"/>
      <c r="H17" s="27"/>
      <c r="I17" s="27"/>
    </row>
    <row r="18" spans="1:9" s="2" customFormat="1" ht="12.75">
      <c r="A18" s="22"/>
      <c r="B18" s="22" t="s">
        <v>17</v>
      </c>
      <c r="C18" s="54" t="s">
        <v>19</v>
      </c>
      <c r="D18" s="29"/>
      <c r="E18" s="29"/>
      <c r="F18" s="40">
        <f>SUM(F19:F19)</f>
        <v>3060920</v>
      </c>
      <c r="G18" s="40">
        <f>SUM(G19:G19)</f>
        <v>1258680</v>
      </c>
      <c r="H18" s="40">
        <f>SUM(H19:H19)</f>
        <v>887980</v>
      </c>
      <c r="I18" s="40">
        <f>SUM(I19:I19)</f>
        <v>2146660</v>
      </c>
    </row>
    <row r="19" spans="1:9" s="34" customFormat="1" ht="51">
      <c r="A19" s="22"/>
      <c r="B19" s="30" t="s">
        <v>28</v>
      </c>
      <c r="C19" s="55"/>
      <c r="D19" s="31">
        <v>2010</v>
      </c>
      <c r="E19" s="31">
        <v>2012</v>
      </c>
      <c r="F19" s="32">
        <v>3060920</v>
      </c>
      <c r="G19" s="32">
        <v>1258680</v>
      </c>
      <c r="H19" s="32">
        <v>887980</v>
      </c>
      <c r="I19" s="33">
        <f>SUM(G19:H19)</f>
        <v>2146660</v>
      </c>
    </row>
    <row r="20" spans="1:9" ht="13.5">
      <c r="A20" s="11"/>
      <c r="B20" s="10"/>
      <c r="C20" s="7"/>
      <c r="D20" s="12"/>
      <c r="E20" s="12"/>
      <c r="F20" s="41"/>
      <c r="G20" s="41"/>
      <c r="H20" s="41"/>
      <c r="I20" s="41"/>
    </row>
    <row r="21" spans="1:9" s="3" customFormat="1" ht="12.75" customHeight="1">
      <c r="A21" s="60"/>
      <c r="B21" s="61" t="s">
        <v>18</v>
      </c>
      <c r="C21" s="64"/>
      <c r="D21" s="62"/>
      <c r="E21" s="63"/>
      <c r="F21" s="43">
        <f>F23</f>
        <v>490300</v>
      </c>
      <c r="G21" s="43">
        <f>G23</f>
        <v>180800</v>
      </c>
      <c r="H21" s="43">
        <f>H23</f>
        <v>92300</v>
      </c>
      <c r="I21" s="43">
        <f>I23</f>
        <v>273100</v>
      </c>
    </row>
    <row r="22" spans="1:9" ht="7.5" customHeight="1" hidden="1">
      <c r="A22" s="60"/>
      <c r="B22" s="61"/>
      <c r="C22" s="65"/>
      <c r="D22" s="62"/>
      <c r="E22" s="63"/>
      <c r="F22" s="43"/>
      <c r="G22" s="43"/>
      <c r="H22" s="43"/>
      <c r="I22" s="43"/>
    </row>
    <row r="23" spans="1:9" ht="63.75">
      <c r="A23" s="11"/>
      <c r="B23" s="9" t="s">
        <v>21</v>
      </c>
      <c r="C23" s="7" t="s">
        <v>19</v>
      </c>
      <c r="D23" s="15">
        <v>2011</v>
      </c>
      <c r="E23" s="15">
        <v>2013</v>
      </c>
      <c r="F23" s="16">
        <v>490300</v>
      </c>
      <c r="G23" s="16">
        <v>180800</v>
      </c>
      <c r="H23" s="16">
        <v>92300</v>
      </c>
      <c r="I23" s="16">
        <f>SUM(G23:H23)</f>
        <v>273100</v>
      </c>
    </row>
    <row r="24" spans="1:9" ht="13.5">
      <c r="A24" s="11"/>
      <c r="B24" s="10"/>
      <c r="C24" s="38"/>
      <c r="D24" s="12"/>
      <c r="E24" s="10"/>
      <c r="F24" s="41"/>
      <c r="G24" s="41"/>
      <c r="H24" s="41"/>
      <c r="I24" s="41"/>
    </row>
    <row r="25" spans="1:9" ht="24">
      <c r="A25" s="11"/>
      <c r="B25" s="17" t="s">
        <v>20</v>
      </c>
      <c r="C25" s="13"/>
      <c r="D25" s="6"/>
      <c r="E25" s="11"/>
      <c r="F25" s="39">
        <f>F26+F28+F30</f>
        <v>21043017</v>
      </c>
      <c r="G25" s="39">
        <f>G26+G28+G30</f>
        <v>12018129</v>
      </c>
      <c r="H25" s="39">
        <f>H26+H28+H30</f>
        <v>9017996</v>
      </c>
      <c r="I25" s="39">
        <f>I26+I28+I30</f>
        <v>21036125</v>
      </c>
    </row>
    <row r="26" spans="1:9" ht="25.5">
      <c r="A26" s="56"/>
      <c r="B26" s="18" t="s">
        <v>22</v>
      </c>
      <c r="C26" s="45" t="s">
        <v>19</v>
      </c>
      <c r="D26" s="75">
        <v>2011</v>
      </c>
      <c r="E26" s="75">
        <v>2013</v>
      </c>
      <c r="F26" s="50">
        <v>1475967</v>
      </c>
      <c r="G26" s="50">
        <v>1088274</v>
      </c>
      <c r="H26" s="50">
        <v>380801</v>
      </c>
      <c r="I26" s="50">
        <f>SUM(G26:H26)</f>
        <v>1469075</v>
      </c>
    </row>
    <row r="27" spans="1:9" ht="79.5" customHeight="1">
      <c r="A27" s="57"/>
      <c r="B27" s="9" t="s">
        <v>29</v>
      </c>
      <c r="C27" s="74"/>
      <c r="D27" s="76"/>
      <c r="E27" s="77"/>
      <c r="F27" s="51"/>
      <c r="G27" s="44"/>
      <c r="H27" s="44"/>
      <c r="I27" s="51"/>
    </row>
    <row r="28" spans="1:9" s="37" customFormat="1" ht="38.25">
      <c r="A28" s="58"/>
      <c r="B28" s="30" t="s">
        <v>25</v>
      </c>
      <c r="C28" s="52" t="s">
        <v>19</v>
      </c>
      <c r="D28" s="48">
        <v>2011</v>
      </c>
      <c r="E28" s="48">
        <v>2013</v>
      </c>
      <c r="F28" s="46">
        <v>9546000</v>
      </c>
      <c r="G28" s="46">
        <v>6322000</v>
      </c>
      <c r="H28" s="46">
        <v>3224000</v>
      </c>
      <c r="I28" s="50">
        <f>SUM(G28:H28)</f>
        <v>9546000</v>
      </c>
    </row>
    <row r="29" spans="1:9" s="37" customFormat="1" ht="89.25" customHeight="1">
      <c r="A29" s="59"/>
      <c r="B29" s="21" t="s">
        <v>26</v>
      </c>
      <c r="C29" s="53"/>
      <c r="D29" s="49"/>
      <c r="E29" s="49"/>
      <c r="F29" s="47"/>
      <c r="G29" s="47"/>
      <c r="H29" s="47"/>
      <c r="I29" s="51"/>
    </row>
    <row r="30" spans="1:9" s="37" customFormat="1" ht="63.75">
      <c r="A30" s="58"/>
      <c r="B30" s="30" t="s">
        <v>27</v>
      </c>
      <c r="C30" s="52" t="s">
        <v>19</v>
      </c>
      <c r="D30" s="48">
        <v>2011</v>
      </c>
      <c r="E30" s="48">
        <v>2013</v>
      </c>
      <c r="F30" s="46">
        <f>SUM(G30:H31)</f>
        <v>10021050</v>
      </c>
      <c r="G30" s="46">
        <v>4607855</v>
      </c>
      <c r="H30" s="46">
        <v>5413195</v>
      </c>
      <c r="I30" s="50">
        <f>SUM(G30:H30)</f>
        <v>10021050</v>
      </c>
    </row>
    <row r="31" spans="1:9" s="37" customFormat="1" ht="58.5" customHeight="1">
      <c r="A31" s="59"/>
      <c r="B31" s="21" t="s">
        <v>30</v>
      </c>
      <c r="C31" s="53"/>
      <c r="D31" s="49"/>
      <c r="E31" s="49"/>
      <c r="F31" s="47"/>
      <c r="G31" s="47"/>
      <c r="H31" s="47"/>
      <c r="I31" s="51"/>
    </row>
  </sheetData>
  <sheetProtection/>
  <mergeCells count="52">
    <mergeCell ref="G26:G27"/>
    <mergeCell ref="H26:H27"/>
    <mergeCell ref="I26:I27"/>
    <mergeCell ref="A30:A31"/>
    <mergeCell ref="C26:C27"/>
    <mergeCell ref="D26:D27"/>
    <mergeCell ref="E26:E27"/>
    <mergeCell ref="F26:F27"/>
    <mergeCell ref="E28:E29"/>
    <mergeCell ref="F28:F29"/>
    <mergeCell ref="I21:I22"/>
    <mergeCell ref="F21:F22"/>
    <mergeCell ref="G21:G22"/>
    <mergeCell ref="H21:H22"/>
    <mergeCell ref="B10:E10"/>
    <mergeCell ref="I3:I5"/>
    <mergeCell ref="D4:E4"/>
    <mergeCell ref="F3:F5"/>
    <mergeCell ref="B8:E8"/>
    <mergeCell ref="B7:E7"/>
    <mergeCell ref="G3:H3"/>
    <mergeCell ref="G4:H4"/>
    <mergeCell ref="A3:A5"/>
    <mergeCell ref="B3:B5"/>
    <mergeCell ref="C3:C5"/>
    <mergeCell ref="B6:E6"/>
    <mergeCell ref="D3:E3"/>
    <mergeCell ref="B11:E11"/>
    <mergeCell ref="B16:E16"/>
    <mergeCell ref="B12:E12"/>
    <mergeCell ref="B14:E14"/>
    <mergeCell ref="B15:E15"/>
    <mergeCell ref="G28:G29"/>
    <mergeCell ref="C18:C19"/>
    <mergeCell ref="A26:A27"/>
    <mergeCell ref="A28:A29"/>
    <mergeCell ref="C28:C29"/>
    <mergeCell ref="A21:A22"/>
    <mergeCell ref="B21:B22"/>
    <mergeCell ref="D21:D22"/>
    <mergeCell ref="E21:E22"/>
    <mergeCell ref="C21:C22"/>
    <mergeCell ref="H28:H29"/>
    <mergeCell ref="D28:D29"/>
    <mergeCell ref="I28:I29"/>
    <mergeCell ref="C30:C31"/>
    <mergeCell ref="D30:D31"/>
    <mergeCell ref="E30:E31"/>
    <mergeCell ref="F30:F31"/>
    <mergeCell ref="G30:G31"/>
    <mergeCell ref="H30:H31"/>
    <mergeCell ref="I30:I31"/>
  </mergeCells>
  <hyperlinks>
    <hyperlink ref="I3" r:id="rId1" display="_ftn1"/>
  </hyperlinks>
  <printOptions/>
  <pageMargins left="0.5905511811023623" right="0.5905511811023623" top="0.3937007874015748" bottom="0.3937007874015748" header="0.5118110236220472" footer="0.5118110236220472"/>
  <pageSetup firstPageNumber="71" useFirstPageNumber="1" horizontalDpi="600" verticalDpi="600" orientation="landscape" scale="65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dendura</cp:lastModifiedBy>
  <cp:lastPrinted>2011-11-14T08:19:03Z</cp:lastPrinted>
  <dcterms:created xsi:type="dcterms:W3CDTF">2010-09-24T07:39:40Z</dcterms:created>
  <dcterms:modified xsi:type="dcterms:W3CDTF">2011-11-30T11:40:45Z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