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/>
  </bookViews>
  <sheets>
    <sheet name="Kosztorys uproszczony" sheetId="1" r:id="rId1"/>
  </sheets>
  <definedNames>
    <definedName name="_xlnm.Print_Titles" localSheetId="0">'Kosztorys uproszczony'!$1:$4</definedName>
  </definedNames>
  <calcPr calcId="152511" iterateDelta="1E-4"/>
</workbook>
</file>

<file path=xl/calcChain.xml><?xml version="1.0" encoding="utf-8"?>
<calcChain xmlns="http://schemas.openxmlformats.org/spreadsheetml/2006/main">
  <c r="H29" i="1" l="1"/>
  <c r="H30" i="1"/>
  <c r="H31" i="1"/>
  <c r="H21" i="1"/>
  <c r="H22" i="1"/>
  <c r="H23" i="1"/>
  <c r="H24" i="1"/>
  <c r="H25" i="1"/>
  <c r="H26" i="1"/>
  <c r="H27" i="1"/>
  <c r="H28" i="1"/>
  <c r="H13" i="1"/>
  <c r="H14" i="1"/>
  <c r="H15" i="1"/>
  <c r="H16" i="1"/>
  <c r="H17" i="1"/>
  <c r="H18" i="1"/>
  <c r="H19" i="1"/>
  <c r="H20" i="1"/>
  <c r="H8" i="1"/>
  <c r="H9" i="1"/>
  <c r="H10" i="1"/>
  <c r="H11" i="1"/>
  <c r="H12" i="1"/>
  <c r="H7" i="1"/>
  <c r="H32" i="1" l="1"/>
  <c r="H33" i="1" s="1"/>
  <c r="H34" i="1" s="1"/>
  <c r="H35" i="1" s="1"/>
  <c r="H36" i="1" s="1"/>
</calcChain>
</file>

<file path=xl/sharedStrings.xml><?xml version="1.0" encoding="utf-8"?>
<sst xmlns="http://schemas.openxmlformats.org/spreadsheetml/2006/main" count="91" uniqueCount="66">
  <si>
    <t>Nr</t>
  </si>
  <si>
    <t>Podstawa</t>
  </si>
  <si>
    <t>Opis robót</t>
  </si>
  <si>
    <t>Jm</t>
  </si>
  <si>
    <t>Ilość</t>
  </si>
  <si>
    <t>Cena</t>
  </si>
  <si>
    <t>Wartość</t>
  </si>
  <si>
    <t>1 Sieć wodociągowa</t>
  </si>
  <si>
    <t>1.1 Roboty ziemne i rozbiórkowe</t>
  </si>
  <si>
    <t xml:space="preserve">  </t>
  </si>
  <si>
    <t>Kal. ind. wytyczenie geodezyjne sieci i przyłączy L - 308,5m</t>
  </si>
  <si>
    <t>kpl</t>
  </si>
  <si>
    <t>m</t>
  </si>
  <si>
    <t xml:space="preserve">KNNR 1 210/3  </t>
  </si>
  <si>
    <t>Wykopy oraz przekopy wykonywane na odkład koparkami podsiębiernymi, koparka 0,25-0,60, głębokość do 3 m, kategoria gruntu III-IV</t>
  </si>
  <si>
    <t>m3</t>
  </si>
  <si>
    <t xml:space="preserve">KNNR 1 307/2  </t>
  </si>
  <si>
    <t>Wykopy liniowe szerokości 0,8-2,5 m o ścianach pionowych z ręcznym wydobyciem urobku w gruntach suchych, głębokości do 1,5 m, kategoria gruntu III-IV</t>
  </si>
  <si>
    <t xml:space="preserve">KNNR 1 212/2  </t>
  </si>
  <si>
    <t>Wykopy jamiste wykonywane na odkład koparkami podsiębiernymi, koparka 0,15-0,25 m3, głębokość do 3 m, kategoria gruntu III</t>
  </si>
  <si>
    <t xml:space="preserve">KNR 201 323/2  </t>
  </si>
  <si>
    <t>Pełne umocnienie pionowych ścian wykopów liniowych balami drewnianymi w gruntach nawodnionych wraz z rozbiórką, głębokość wykopu do 3.0 m, kategoria gruntu III-IV - ażurowe</t>
  </si>
  <si>
    <t>m2</t>
  </si>
  <si>
    <t xml:space="preserve">KNR-W 2-01 0112/01  </t>
  </si>
  <si>
    <t xml:space="preserve">KNNR 4 1411/2  </t>
  </si>
  <si>
    <t>Podłoża pod kanały i obiekty z materiałów sypkich,</t>
  </si>
  <si>
    <t xml:space="preserve">KNNR 4 1008/8  </t>
  </si>
  <si>
    <t xml:space="preserve">KNNR 4 1009/4  </t>
  </si>
  <si>
    <t>Montaż rurociągów z rur polietylenowych (PE, PEHD), Fi 110/6,6mm</t>
  </si>
  <si>
    <t xml:space="preserve">KNNR 4 1009/3  </t>
  </si>
  <si>
    <t>Montaż rurociągów z rur polietylenowych (PE, PEHD), Fi 90/8,2 mm</t>
  </si>
  <si>
    <t>Montaż rurociągów z rur polietylenowych (PE, PEHD), Fi 90/5,4 mm</t>
  </si>
  <si>
    <t xml:space="preserve">KNNR 4 1009/1  </t>
  </si>
  <si>
    <t>Montaż rurociągów z rur polietylenowych (PE, PEHD), Fi 63 mm anal fi 40/2,4mm połączenie z fi 90mm</t>
  </si>
  <si>
    <t xml:space="preserve">KNNR 4 1111/1  </t>
  </si>
  <si>
    <t>Zasuwy DN 32 żeliwna miękouszczelniana z trzpieniami w obudowie teleskopowej z skrzynką uliczną - zaślepka kielicha zasuwy</t>
  </si>
  <si>
    <t xml:space="preserve">KNNR 6 107/2  </t>
  </si>
  <si>
    <t>Wyrównanie istniejącej podbudowy (zagęszczenie mechaniczne), pospółą gr 35cm, klińcem  3-5mm 35cm + kliniec 30cm 1-3mm</t>
  </si>
  <si>
    <t xml:space="preserve">KNNR 4 1011/4  </t>
  </si>
  <si>
    <t>Połączenie rur polietylenowych, ciśnieniowych za pomocą kształtek elektrooporowych, kształtka PE, 110 mm - połaczenie proj sieci 110/6,6 z ist. fi 110 na trójnik żeliwny kołnierzowy i łączni rurowo-kołnierzowy do rur PE</t>
  </si>
  <si>
    <t>złącze</t>
  </si>
  <si>
    <t>Zasuwy DN 100 /PN16/Z/ żeliwna miękouszczelniana z trzpieniami w obudowie teleskopowej z skrzynką uliczną</t>
  </si>
  <si>
    <t>Zasuwy DN 80 /PN16/Z/ żeliwna miękouszczelniana z trzpieniami w obudowie teleskopowej z skrzynką uliczną</t>
  </si>
  <si>
    <t xml:space="preserve">KNNR 4 1119/1  </t>
  </si>
  <si>
    <t>Hydranty naziemne z kolumną nierdzewną Fi 80 mm RD 1800, PN 16</t>
  </si>
  <si>
    <t xml:space="preserve">KNNR 1 205/2  </t>
  </si>
  <si>
    <t>Odwóz ziemi Roboty ziemne wykonywane koparkami przedsiębiernymi z transportem urobku samochodami samowyładowczymi na odległość do 1 km, lecz w ziemi uprzednio zmagazynowanej w hałdach, koparka 0,25 m3, grunt kategorii I-III</t>
  </si>
  <si>
    <t>kal. ind. Dezynfekcja sieci po płukaniu</t>
  </si>
  <si>
    <t xml:space="preserve">KNR 218 802/1  </t>
  </si>
  <si>
    <t>Próba szczelności sieci wodociągowych, rurociąg do Dn 100 mm, rury PE (odcinek 200 m)</t>
  </si>
  <si>
    <t>próba</t>
  </si>
  <si>
    <t>Próba szczelności sieci wodociągowych, rurociąg do Dn 100 mm, dodatek lub potrącenie za każde 10 m</t>
  </si>
  <si>
    <t xml:space="preserve">KNNR 1 318/2  </t>
  </si>
  <si>
    <t>Zasypywanie wykopów szerokości 0,8-2,5 m o ścianach pionowych, głębokość do 1,5 m, kategoria gruntu III-IV</t>
  </si>
  <si>
    <t>Inwentaryzacja geodezyjna sieci</t>
  </si>
  <si>
    <t>Koszty opracowania projektu organizacji ruchu drogi powiatowej na przekroczenia siecią kanal. saniarnej</t>
  </si>
  <si>
    <t xml:space="preserve">kpl </t>
  </si>
  <si>
    <t>Roboty ziemne i rozbiórkowe</t>
  </si>
  <si>
    <t>Sieć wodociągowa</t>
  </si>
  <si>
    <t>Razem k.b.</t>
  </si>
  <si>
    <t>Podatek VAT 23%</t>
  </si>
  <si>
    <t>Ogółem</t>
  </si>
  <si>
    <t>Kosztorys ofertowy</t>
  </si>
  <si>
    <t>Budowa sieci wodociągowej przy ul. Konopnickiej</t>
  </si>
  <si>
    <t>Anal. Wykonanie przewiertu - rura przewodowa fi 110/6,6 system przewiert (rura ochrona wg. Opisu technicznego) - przewiert w gruntach skalistych wg. Dokumentacji badań podłoża gruntowego</t>
  </si>
  <si>
    <t>PA: Mechaniczne odspojenie skał w wykopach i przekopach w gruncie kategorii V-VIII (wg. Dokumentacji badań podłoża gruntowego)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</si>
</sst>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0"/>
      <color rgb="FF000000"/>
      <name val="Arial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topLeftCell="A4" workbookViewId="0">
      <selection activeCell="D13" sqref="D13"/>
    </sheetView>
  </sheetViews>
  <sheetFormatPr defaultColWidth="11.42578125" defaultRowHeight="12.75" customHeight="1" x14ac:dyDescent="0.2"/>
  <cols>
    <col min="1" max="1" width="4.28515625" style="22" customWidth="1"/>
    <col min="2" max="2" width="5" style="22" customWidth="1"/>
    <col min="3" max="3" width="8.5703125" style="22" customWidth="1"/>
    <col min="4" max="4" width="35.7109375" style="22" customWidth="1"/>
    <col min="5" max="5" width="5" style="22" customWidth="1"/>
    <col min="6" max="7" width="9.28515625" style="22" customWidth="1"/>
    <col min="8" max="8" width="11.42578125" style="22" customWidth="1"/>
    <col min="9" max="16384" width="11.42578125" style="22"/>
  </cols>
  <sheetData>
    <row r="2" spans="1:8" ht="24.75" customHeight="1" x14ac:dyDescent="0.2">
      <c r="A2" s="1"/>
      <c r="B2" s="23" t="s">
        <v>62</v>
      </c>
      <c r="C2" s="23"/>
      <c r="D2" s="23"/>
      <c r="E2" s="23"/>
      <c r="F2" s="23"/>
      <c r="G2" s="23"/>
      <c r="H2" s="23"/>
    </row>
    <row r="3" spans="1:8" ht="22.5" customHeight="1" x14ac:dyDescent="0.2">
      <c r="A3" s="1"/>
      <c r="B3" s="24" t="s">
        <v>63</v>
      </c>
      <c r="C3" s="24"/>
      <c r="D3" s="24"/>
      <c r="E3" s="24"/>
      <c r="F3" s="24"/>
      <c r="G3" s="24"/>
      <c r="H3" s="24"/>
    </row>
    <row r="4" spans="1:8" ht="22.5" customHeight="1" x14ac:dyDescent="0.2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x14ac:dyDescent="0.2">
      <c r="A5" s="2"/>
      <c r="B5" s="4"/>
      <c r="C5" s="4"/>
      <c r="D5" s="5" t="s">
        <v>7</v>
      </c>
      <c r="E5" s="4"/>
      <c r="F5" s="6"/>
      <c r="G5" s="6"/>
      <c r="H5" s="6"/>
    </row>
    <row r="6" spans="1:8" x14ac:dyDescent="0.2">
      <c r="A6" s="2"/>
      <c r="B6" s="7"/>
      <c r="C6" s="7"/>
      <c r="D6" s="8" t="s">
        <v>8</v>
      </c>
      <c r="E6" s="9"/>
      <c r="F6" s="7"/>
      <c r="G6" s="7"/>
      <c r="H6" s="7"/>
    </row>
    <row r="7" spans="1:8" ht="22.5" x14ac:dyDescent="0.2">
      <c r="A7" s="2"/>
      <c r="B7" s="10">
        <v>1</v>
      </c>
      <c r="C7" s="10" t="s">
        <v>9</v>
      </c>
      <c r="D7" s="11" t="s">
        <v>10</v>
      </c>
      <c r="E7" s="10" t="s">
        <v>11</v>
      </c>
      <c r="F7" s="12">
        <v>1</v>
      </c>
      <c r="G7" s="13">
        <v>0</v>
      </c>
      <c r="H7" s="13">
        <f>ROUND(F7*G7,2)</f>
        <v>0</v>
      </c>
    </row>
    <row r="8" spans="1:8" ht="46.5" customHeight="1" x14ac:dyDescent="0.2">
      <c r="A8" s="2"/>
      <c r="B8" s="10">
        <v>2</v>
      </c>
      <c r="C8" s="10" t="s">
        <v>13</v>
      </c>
      <c r="D8" s="11" t="s">
        <v>14</v>
      </c>
      <c r="E8" s="10" t="s">
        <v>15</v>
      </c>
      <c r="F8" s="12">
        <v>360</v>
      </c>
      <c r="G8" s="13">
        <v>0</v>
      </c>
      <c r="H8" s="13">
        <f t="shared" ref="H8:H31" si="0">ROUND(F8*G8,2)</f>
        <v>0</v>
      </c>
    </row>
    <row r="9" spans="1:8" ht="45" x14ac:dyDescent="0.2">
      <c r="A9" s="2"/>
      <c r="B9" s="10">
        <v>3</v>
      </c>
      <c r="C9" s="10" t="s">
        <v>16</v>
      </c>
      <c r="D9" s="11" t="s">
        <v>17</v>
      </c>
      <c r="E9" s="10" t="s">
        <v>15</v>
      </c>
      <c r="F9" s="12">
        <v>83</v>
      </c>
      <c r="G9" s="13">
        <v>0</v>
      </c>
      <c r="H9" s="13">
        <f t="shared" si="0"/>
        <v>0</v>
      </c>
    </row>
    <row r="10" spans="1:8" ht="33.75" x14ac:dyDescent="0.2">
      <c r="A10" s="2"/>
      <c r="B10" s="10">
        <v>4</v>
      </c>
      <c r="C10" s="10" t="s">
        <v>18</v>
      </c>
      <c r="D10" s="11" t="s">
        <v>19</v>
      </c>
      <c r="E10" s="10" t="s">
        <v>15</v>
      </c>
      <c r="F10" s="12">
        <v>32.799999999999997</v>
      </c>
      <c r="G10" s="13">
        <v>0</v>
      </c>
      <c r="H10" s="13">
        <f t="shared" si="0"/>
        <v>0</v>
      </c>
    </row>
    <row r="11" spans="1:8" ht="56.25" x14ac:dyDescent="0.2">
      <c r="A11" s="2"/>
      <c r="B11" s="10">
        <v>5</v>
      </c>
      <c r="C11" s="10" t="s">
        <v>20</v>
      </c>
      <c r="D11" s="11" t="s">
        <v>21</v>
      </c>
      <c r="E11" s="10" t="s">
        <v>22</v>
      </c>
      <c r="F11" s="12">
        <v>340</v>
      </c>
      <c r="G11" s="13">
        <v>0</v>
      </c>
      <c r="H11" s="13">
        <f t="shared" si="0"/>
        <v>0</v>
      </c>
    </row>
    <row r="12" spans="1:8" ht="39" customHeight="1" x14ac:dyDescent="0.2">
      <c r="A12" s="2"/>
      <c r="B12" s="10">
        <v>6</v>
      </c>
      <c r="C12" s="10" t="s">
        <v>23</v>
      </c>
      <c r="D12" s="11" t="s">
        <v>65</v>
      </c>
      <c r="E12" s="10" t="s">
        <v>15</v>
      </c>
      <c r="F12" s="12">
        <v>75</v>
      </c>
      <c r="G12" s="13">
        <v>0</v>
      </c>
      <c r="H12" s="13">
        <f t="shared" si="0"/>
        <v>0</v>
      </c>
    </row>
    <row r="13" spans="1:8" ht="22.5" x14ac:dyDescent="0.2">
      <c r="A13" s="2"/>
      <c r="B13" s="10">
        <v>7</v>
      </c>
      <c r="C13" s="10" t="s">
        <v>24</v>
      </c>
      <c r="D13" s="11" t="s">
        <v>25</v>
      </c>
      <c r="E13" s="10" t="s">
        <v>15</v>
      </c>
      <c r="F13" s="12">
        <v>82</v>
      </c>
      <c r="G13" s="13">
        <v>0</v>
      </c>
      <c r="H13" s="13">
        <f t="shared" si="0"/>
        <v>0</v>
      </c>
    </row>
    <row r="14" spans="1:8" ht="56.25" x14ac:dyDescent="0.2">
      <c r="A14" s="2"/>
      <c r="B14" s="10">
        <v>8</v>
      </c>
      <c r="C14" s="10" t="s">
        <v>26</v>
      </c>
      <c r="D14" s="11" t="s">
        <v>64</v>
      </c>
      <c r="E14" s="10" t="s">
        <v>12</v>
      </c>
      <c r="F14" s="12">
        <v>15.5</v>
      </c>
      <c r="G14" s="13">
        <v>0</v>
      </c>
      <c r="H14" s="13">
        <f t="shared" si="0"/>
        <v>0</v>
      </c>
    </row>
    <row r="15" spans="1:8" ht="22.5" x14ac:dyDescent="0.2">
      <c r="A15" s="2"/>
      <c r="B15" s="10">
        <v>9</v>
      </c>
      <c r="C15" s="10" t="s">
        <v>27</v>
      </c>
      <c r="D15" s="11" t="s">
        <v>28</v>
      </c>
      <c r="E15" s="10" t="s">
        <v>12</v>
      </c>
      <c r="F15" s="12">
        <v>77</v>
      </c>
      <c r="G15" s="13">
        <v>0</v>
      </c>
      <c r="H15" s="13">
        <f t="shared" si="0"/>
        <v>0</v>
      </c>
    </row>
    <row r="16" spans="1:8" ht="22.5" x14ac:dyDescent="0.2">
      <c r="A16" s="2"/>
      <c r="B16" s="10">
        <v>10</v>
      </c>
      <c r="C16" s="10" t="s">
        <v>29</v>
      </c>
      <c r="D16" s="11" t="s">
        <v>30</v>
      </c>
      <c r="E16" s="10" t="s">
        <v>12</v>
      </c>
      <c r="F16" s="12">
        <v>27.5</v>
      </c>
      <c r="G16" s="13">
        <v>0</v>
      </c>
      <c r="H16" s="13">
        <f t="shared" si="0"/>
        <v>0</v>
      </c>
    </row>
    <row r="17" spans="1:8" ht="22.5" x14ac:dyDescent="0.2">
      <c r="A17" s="2"/>
      <c r="B17" s="10">
        <v>11</v>
      </c>
      <c r="C17" s="10" t="s">
        <v>29</v>
      </c>
      <c r="D17" s="11" t="s">
        <v>31</v>
      </c>
      <c r="E17" s="10" t="s">
        <v>12</v>
      </c>
      <c r="F17" s="12">
        <v>218</v>
      </c>
      <c r="G17" s="13">
        <v>0</v>
      </c>
      <c r="H17" s="13">
        <f t="shared" si="0"/>
        <v>0</v>
      </c>
    </row>
    <row r="18" spans="1:8" ht="33.75" x14ac:dyDescent="0.2">
      <c r="A18" s="2"/>
      <c r="B18" s="10">
        <v>12</v>
      </c>
      <c r="C18" s="10" t="s">
        <v>32</v>
      </c>
      <c r="D18" s="11" t="s">
        <v>33</v>
      </c>
      <c r="E18" s="10" t="s">
        <v>12</v>
      </c>
      <c r="F18" s="12">
        <v>21</v>
      </c>
      <c r="G18" s="13">
        <v>0</v>
      </c>
      <c r="H18" s="13">
        <f t="shared" si="0"/>
        <v>0</v>
      </c>
    </row>
    <row r="19" spans="1:8" ht="33.75" x14ac:dyDescent="0.2">
      <c r="A19" s="2"/>
      <c r="B19" s="10">
        <v>13</v>
      </c>
      <c r="C19" s="10" t="s">
        <v>34</v>
      </c>
      <c r="D19" s="11" t="s">
        <v>35</v>
      </c>
      <c r="E19" s="10" t="s">
        <v>11</v>
      </c>
      <c r="F19" s="12">
        <v>14</v>
      </c>
      <c r="G19" s="13">
        <v>0</v>
      </c>
      <c r="H19" s="13">
        <f t="shared" si="0"/>
        <v>0</v>
      </c>
    </row>
    <row r="20" spans="1:8" ht="33.75" x14ac:dyDescent="0.2">
      <c r="A20" s="2"/>
      <c r="B20" s="10">
        <v>14</v>
      </c>
      <c r="C20" s="10" t="s">
        <v>36</v>
      </c>
      <c r="D20" s="11" t="s">
        <v>37</v>
      </c>
      <c r="E20" s="10" t="s">
        <v>15</v>
      </c>
      <c r="F20" s="12">
        <v>38.4</v>
      </c>
      <c r="G20" s="13">
        <v>0</v>
      </c>
      <c r="H20" s="13">
        <f t="shared" si="0"/>
        <v>0</v>
      </c>
    </row>
    <row r="21" spans="1:8" ht="56.25" x14ac:dyDescent="0.2">
      <c r="A21" s="2"/>
      <c r="B21" s="10">
        <v>15</v>
      </c>
      <c r="C21" s="10" t="s">
        <v>38</v>
      </c>
      <c r="D21" s="11" t="s">
        <v>39</v>
      </c>
      <c r="E21" s="10" t="s">
        <v>40</v>
      </c>
      <c r="F21" s="12">
        <v>1</v>
      </c>
      <c r="G21" s="13">
        <v>0</v>
      </c>
      <c r="H21" s="13">
        <f>ROUND(F21*G21,2)</f>
        <v>0</v>
      </c>
    </row>
    <row r="22" spans="1:8" ht="33.75" x14ac:dyDescent="0.2">
      <c r="A22" s="2"/>
      <c r="B22" s="10">
        <v>16</v>
      </c>
      <c r="C22" s="10" t="s">
        <v>34</v>
      </c>
      <c r="D22" s="11" t="s">
        <v>41</v>
      </c>
      <c r="E22" s="10" t="s">
        <v>11</v>
      </c>
      <c r="F22" s="12">
        <v>2</v>
      </c>
      <c r="G22" s="13">
        <v>0</v>
      </c>
      <c r="H22" s="13">
        <f t="shared" si="0"/>
        <v>0</v>
      </c>
    </row>
    <row r="23" spans="1:8" ht="33.75" x14ac:dyDescent="0.2">
      <c r="A23" s="2"/>
      <c r="B23" s="10">
        <v>17</v>
      </c>
      <c r="C23" s="10" t="s">
        <v>34</v>
      </c>
      <c r="D23" s="11" t="s">
        <v>42</v>
      </c>
      <c r="E23" s="10" t="s">
        <v>11</v>
      </c>
      <c r="F23" s="12">
        <v>2</v>
      </c>
      <c r="G23" s="13">
        <v>0</v>
      </c>
      <c r="H23" s="13">
        <f t="shared" si="0"/>
        <v>0</v>
      </c>
    </row>
    <row r="24" spans="1:8" ht="22.5" x14ac:dyDescent="0.2">
      <c r="A24" s="2"/>
      <c r="B24" s="10">
        <v>18</v>
      </c>
      <c r="C24" s="10" t="s">
        <v>43</v>
      </c>
      <c r="D24" s="11" t="s">
        <v>44</v>
      </c>
      <c r="E24" s="10" t="s">
        <v>11</v>
      </c>
      <c r="F24" s="12">
        <v>1</v>
      </c>
      <c r="G24" s="13">
        <v>0</v>
      </c>
      <c r="H24" s="13">
        <f t="shared" si="0"/>
        <v>0</v>
      </c>
    </row>
    <row r="25" spans="1:8" ht="67.5" x14ac:dyDescent="0.2">
      <c r="A25" s="2"/>
      <c r="B25" s="10">
        <v>19</v>
      </c>
      <c r="C25" s="10" t="s">
        <v>45</v>
      </c>
      <c r="D25" s="11" t="s">
        <v>46</v>
      </c>
      <c r="E25" s="10" t="s">
        <v>15</v>
      </c>
      <c r="F25" s="12">
        <v>120.4</v>
      </c>
      <c r="G25" s="13">
        <v>0</v>
      </c>
      <c r="H25" s="13">
        <f t="shared" si="0"/>
        <v>0</v>
      </c>
    </row>
    <row r="26" spans="1:8" x14ac:dyDescent="0.2">
      <c r="A26" s="2"/>
      <c r="B26" s="10">
        <v>20</v>
      </c>
      <c r="C26" s="10" t="s">
        <v>9</v>
      </c>
      <c r="D26" s="11" t="s">
        <v>47</v>
      </c>
      <c r="E26" s="10" t="s">
        <v>12</v>
      </c>
      <c r="F26" s="12">
        <v>359</v>
      </c>
      <c r="G26" s="13">
        <v>0</v>
      </c>
      <c r="H26" s="13">
        <f t="shared" si="0"/>
        <v>0</v>
      </c>
    </row>
    <row r="27" spans="1:8" ht="22.5" x14ac:dyDescent="0.2">
      <c r="A27" s="2"/>
      <c r="B27" s="10">
        <v>21</v>
      </c>
      <c r="C27" s="10" t="s">
        <v>48</v>
      </c>
      <c r="D27" s="11" t="s">
        <v>49</v>
      </c>
      <c r="E27" s="10" t="s">
        <v>50</v>
      </c>
      <c r="F27" s="12">
        <v>1</v>
      </c>
      <c r="G27" s="13">
        <v>0</v>
      </c>
      <c r="H27" s="13">
        <f t="shared" si="0"/>
        <v>0</v>
      </c>
    </row>
    <row r="28" spans="1:8" ht="33.75" x14ac:dyDescent="0.2">
      <c r="A28" s="2"/>
      <c r="B28" s="10">
        <v>22</v>
      </c>
      <c r="C28" s="10" t="s">
        <v>48</v>
      </c>
      <c r="D28" s="11" t="s">
        <v>51</v>
      </c>
      <c r="E28" s="10" t="s">
        <v>50</v>
      </c>
      <c r="F28" s="12">
        <v>15.9</v>
      </c>
      <c r="G28" s="13">
        <v>0</v>
      </c>
      <c r="H28" s="13">
        <f t="shared" si="0"/>
        <v>0</v>
      </c>
    </row>
    <row r="29" spans="1:8" ht="33.75" x14ac:dyDescent="0.2">
      <c r="A29" s="2"/>
      <c r="B29" s="10">
        <v>23</v>
      </c>
      <c r="C29" s="10" t="s">
        <v>52</v>
      </c>
      <c r="D29" s="11" t="s">
        <v>53</v>
      </c>
      <c r="E29" s="10" t="s">
        <v>15</v>
      </c>
      <c r="F29" s="12">
        <v>355</v>
      </c>
      <c r="G29" s="13">
        <v>0</v>
      </c>
      <c r="H29" s="13">
        <f>ROUND(F29*G29,2)</f>
        <v>0</v>
      </c>
    </row>
    <row r="30" spans="1:8" x14ac:dyDescent="0.2">
      <c r="A30" s="2"/>
      <c r="B30" s="10">
        <v>24</v>
      </c>
      <c r="C30" s="10" t="s">
        <v>9</v>
      </c>
      <c r="D30" s="11" t="s">
        <v>54</v>
      </c>
      <c r="E30" s="10" t="s">
        <v>11</v>
      </c>
      <c r="F30" s="12">
        <v>1</v>
      </c>
      <c r="G30" s="13">
        <v>0</v>
      </c>
      <c r="H30" s="13">
        <f t="shared" si="0"/>
        <v>0</v>
      </c>
    </row>
    <row r="31" spans="1:8" ht="33.75" x14ac:dyDescent="0.2">
      <c r="A31" s="2"/>
      <c r="B31" s="10">
        <v>25</v>
      </c>
      <c r="C31" s="10" t="s">
        <v>9</v>
      </c>
      <c r="D31" s="11" t="s">
        <v>55</v>
      </c>
      <c r="E31" s="10" t="s">
        <v>56</v>
      </c>
      <c r="F31" s="12">
        <v>1</v>
      </c>
      <c r="G31" s="13">
        <v>0</v>
      </c>
      <c r="H31" s="13">
        <f t="shared" si="0"/>
        <v>0</v>
      </c>
    </row>
    <row r="32" spans="1:8" x14ac:dyDescent="0.2">
      <c r="A32" s="2"/>
      <c r="B32" s="14"/>
      <c r="C32" s="14"/>
      <c r="D32" s="14" t="s">
        <v>57</v>
      </c>
      <c r="E32" s="14"/>
      <c r="F32" s="14"/>
      <c r="G32" s="14"/>
      <c r="H32" s="15">
        <f>SUM(H7:H31)</f>
        <v>0</v>
      </c>
    </row>
    <row r="33" spans="1:8" ht="13.5" thickBot="1" x14ac:dyDescent="0.25">
      <c r="A33" s="2"/>
      <c r="B33" s="14"/>
      <c r="C33" s="14"/>
      <c r="D33" s="14" t="s">
        <v>58</v>
      </c>
      <c r="E33" s="14"/>
      <c r="F33" s="14"/>
      <c r="G33" s="14"/>
      <c r="H33" s="15">
        <f>H32</f>
        <v>0</v>
      </c>
    </row>
    <row r="34" spans="1:8" x14ac:dyDescent="0.2">
      <c r="A34" s="2"/>
      <c r="B34" s="16"/>
      <c r="C34" s="16"/>
      <c r="D34" s="16" t="s">
        <v>59</v>
      </c>
      <c r="E34" s="16"/>
      <c r="F34" s="16"/>
      <c r="G34" s="16"/>
      <c r="H34" s="17">
        <f>H33</f>
        <v>0</v>
      </c>
    </row>
    <row r="35" spans="1:8" x14ac:dyDescent="0.2">
      <c r="A35" s="2"/>
      <c r="B35" s="18"/>
      <c r="C35" s="18"/>
      <c r="D35" s="18" t="s">
        <v>60</v>
      </c>
      <c r="E35" s="18"/>
      <c r="F35" s="18"/>
      <c r="G35" s="18"/>
      <c r="H35" s="19">
        <f>ROUND(H34*0.23,2)</f>
        <v>0</v>
      </c>
    </row>
    <row r="36" spans="1:8" x14ac:dyDescent="0.2">
      <c r="A36" s="2"/>
      <c r="B36" s="20"/>
      <c r="C36" s="20"/>
      <c r="D36" s="20" t="s">
        <v>61</v>
      </c>
      <c r="E36" s="20"/>
      <c r="F36" s="20"/>
      <c r="G36" s="20"/>
      <c r="H36" s="21">
        <f>H34+H35</f>
        <v>0</v>
      </c>
    </row>
  </sheetData>
  <mergeCells count="2">
    <mergeCell ref="B2:H2"/>
    <mergeCell ref="B3:H3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Marek Stabryła</cp:lastModifiedBy>
  <dcterms:created xsi:type="dcterms:W3CDTF">2021-10-27T08:32:10Z</dcterms:created>
  <dcterms:modified xsi:type="dcterms:W3CDTF">2021-10-29T10:28:29Z</dcterms:modified>
</cp:coreProperties>
</file>